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2" activeTab="3"/>
  </bookViews>
  <sheets>
    <sheet name="основной" sheetId="1" r:id="rId1"/>
    <sheet name="подводящий" sheetId="4" r:id="rId2"/>
    <sheet name="юниоры" sheetId="2" r:id="rId3"/>
    <sheet name="юноши" sheetId="3" r:id="rId4"/>
  </sheets>
  <definedNames>
    <definedName name="_xlnm._FilterDatabase" localSheetId="0" hidden="1">основной!$A$1:$I$32</definedName>
    <definedName name="_xlnm._FilterDatabase" localSheetId="1" hidden="1">подводящий!$A$1:$H$23</definedName>
    <definedName name="_xlnm._FilterDatabase" localSheetId="3" hidden="1">юноши!$A$2:$G$12</definedName>
    <definedName name="_xlnm.Print_Area" localSheetId="0">основной!$A$1:$I$33</definedName>
    <definedName name="_xlnm.Print_Area" localSheetId="1">подводящий!$A$1:$H$24</definedName>
    <definedName name="_xlnm.Print_Area" localSheetId="2">юниоры!$A$1:$H$7</definedName>
    <definedName name="_xlnm.Print_Area" localSheetId="3">юноши!$A$1:$G$12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3" l="1"/>
  <c r="G17" i="1"/>
  <c r="G27" i="1"/>
  <c r="G14" i="1"/>
  <c r="G11" i="1"/>
  <c r="G12" i="1"/>
  <c r="G13" i="1"/>
  <c r="G7" i="1"/>
  <c r="G10" i="1"/>
  <c r="G6" i="1"/>
  <c r="G8" i="1"/>
  <c r="G9" i="1"/>
  <c r="G5" i="1"/>
  <c r="G4" i="1"/>
  <c r="G16" i="1" l="1"/>
  <c r="G15" i="1"/>
  <c r="G18" i="1"/>
  <c r="G8" i="4" l="1"/>
  <c r="G12" i="4"/>
  <c r="G6" i="4"/>
  <c r="G4" i="4"/>
  <c r="G10" i="4"/>
  <c r="F5" i="3" l="1"/>
  <c r="G16" i="4"/>
  <c r="G17" i="4"/>
  <c r="G9" i="4"/>
  <c r="G7" i="4"/>
  <c r="G5" i="4"/>
  <c r="F9" i="3" l="1"/>
  <c r="F7" i="3"/>
  <c r="F8" i="3"/>
  <c r="F6" i="3"/>
  <c r="G4" i="2"/>
  <c r="G18" i="4"/>
  <c r="G19" i="4"/>
  <c r="G14" i="4"/>
  <c r="G15" i="4"/>
  <c r="G13" i="4"/>
  <c r="A8" i="4"/>
  <c r="G11" i="4"/>
  <c r="A10" i="4" s="1"/>
  <c r="G29" i="1"/>
  <c r="G26" i="1"/>
  <c r="G25" i="1"/>
  <c r="G24" i="1"/>
  <c r="G23" i="1"/>
  <c r="G22" i="1"/>
  <c r="G21" i="1"/>
  <c r="G20" i="1"/>
  <c r="G28" i="1"/>
  <c r="A16" i="4" l="1"/>
  <c r="A7" i="4"/>
  <c r="A9" i="4"/>
  <c r="A5" i="4"/>
  <c r="A12" i="4"/>
  <c r="A17" i="4"/>
  <c r="A18" i="4"/>
  <c r="A13" i="4"/>
  <c r="A15" i="4"/>
  <c r="A6" i="4" l="1"/>
  <c r="A4" i="4"/>
  <c r="A14" i="4"/>
  <c r="A19" i="4"/>
  <c r="A11" i="4"/>
  <c r="G19" i="1"/>
  <c r="A15" i="1" l="1"/>
  <c r="A16" i="1"/>
  <c r="A18" i="1"/>
  <c r="A4" i="1"/>
  <c r="A20" i="1" l="1"/>
  <c r="A25" i="1"/>
  <c r="A6" i="1"/>
  <c r="A23" i="1"/>
  <c r="A29" i="1"/>
  <c r="A8" i="1"/>
  <c r="A13" i="1"/>
  <c r="A14" i="1"/>
  <c r="A10" i="1"/>
  <c r="A5" i="1"/>
  <c r="A21" i="1"/>
  <c r="A9" i="1"/>
  <c r="A12" i="1"/>
  <c r="A11" i="1"/>
  <c r="A7" i="1"/>
  <c r="A22" i="1"/>
  <c r="A19" i="1"/>
  <c r="A28" i="1"/>
  <c r="A24" i="1"/>
  <c r="A27" i="1"/>
  <c r="A26" i="1"/>
  <c r="A17" i="1"/>
  <c r="A4" i="2"/>
  <c r="A5" i="2"/>
  <c r="A8" i="3" l="1"/>
  <c r="A5" i="3"/>
  <c r="A6" i="3"/>
  <c r="A4" i="3"/>
  <c r="A9" i="3"/>
  <c r="A7" i="3"/>
</calcChain>
</file>

<file path=xl/sharedStrings.xml><?xml version="1.0" encoding="utf-8"?>
<sst xmlns="http://schemas.openxmlformats.org/spreadsheetml/2006/main" count="301" uniqueCount="100">
  <si>
    <t>место</t>
  </si>
  <si>
    <t>Всадник</t>
  </si>
  <si>
    <t>Фамилия, имя</t>
  </si>
  <si>
    <t>г.р.</t>
  </si>
  <si>
    <t>сп. раз-д</t>
  </si>
  <si>
    <t>Лошадь</t>
  </si>
  <si>
    <t>Кличка - г.р.</t>
  </si>
  <si>
    <t>БАЛЛЫ</t>
  </si>
  <si>
    <t>мсмк</t>
  </si>
  <si>
    <t>ФЕЗИРЬ-12</t>
  </si>
  <si>
    <t>кмс</t>
  </si>
  <si>
    <t>мс</t>
  </si>
  <si>
    <t>ДЕКЕР-12</t>
  </si>
  <si>
    <t>ВОРОНЬКО Роман</t>
  </si>
  <si>
    <t>МАНУЛИК Елена</t>
  </si>
  <si>
    <t>ПЕРЕЗВОН-15</t>
  </si>
  <si>
    <t xml:space="preserve">мс </t>
  </si>
  <si>
    <t>АХАТС-15</t>
  </si>
  <si>
    <t>ПРОГНОЗ-15</t>
  </si>
  <si>
    <t>АРГУМЕНТА-16</t>
  </si>
  <si>
    <t>АМЕРИКАН БОЙ-15</t>
  </si>
  <si>
    <t>ШКЛЯНКОВА Анастасия</t>
  </si>
  <si>
    <t>ЗЕЛЕНКО Александр</t>
  </si>
  <si>
    <t>ИВАНОВА Марина</t>
  </si>
  <si>
    <t>СУШИНСКАЯ Валерия</t>
  </si>
  <si>
    <t>ФОМИНОВ Александр</t>
  </si>
  <si>
    <t>КОМАРОВА Ольга</t>
  </si>
  <si>
    <t>ПУШКАРЕВА Ксения</t>
  </si>
  <si>
    <t>Принадлежность</t>
  </si>
  <si>
    <t>МогилевЦОР</t>
  </si>
  <si>
    <t>РЦОП КСиК</t>
  </si>
  <si>
    <t>ГомельЦОР</t>
  </si>
  <si>
    <t>БОНДАРЕНКО Елизавета</t>
  </si>
  <si>
    <t>БЕХЕРОВКА-17</t>
  </si>
  <si>
    <t>МинскЦОР</t>
  </si>
  <si>
    <t>ФОМИНОВ Роман</t>
  </si>
  <si>
    <t>САНТОРИНИ-17</t>
  </si>
  <si>
    <t>ОСТВИНД-16</t>
  </si>
  <si>
    <t>ПОТУПЧИК Антон</t>
  </si>
  <si>
    <t>ВИЛЬФОР-17</t>
  </si>
  <si>
    <t>ГИПОТЕНУЗА-18</t>
  </si>
  <si>
    <t>ВитебскЦОР</t>
  </si>
  <si>
    <t>БАЛАБАНОВИЧ Полина</t>
  </si>
  <si>
    <t>АСБЕСТ-18</t>
  </si>
  <si>
    <t>ДИОР-16</t>
  </si>
  <si>
    <t>ФЛИКЕР-12</t>
  </si>
  <si>
    <t>КАТУЛЬКИНА Антонина</t>
  </si>
  <si>
    <t>ГЛУШАКОВА Александра</t>
  </si>
  <si>
    <t>БАЗИЛИКА-10</t>
  </si>
  <si>
    <t>ТАРАСОВА Анна</t>
  </si>
  <si>
    <t>ГОЛД БЕРРИ-17</t>
  </si>
  <si>
    <t>КЛЮЧНИКОВА Полина</t>
  </si>
  <si>
    <t>ГРАНД ХОРС-17</t>
  </si>
  <si>
    <t>БЛИЦКРИГ-16</t>
  </si>
  <si>
    <t>снят</t>
  </si>
  <si>
    <t>СКАЙ БЕРРИ-18</t>
  </si>
  <si>
    <t>СЕНАТОР-16</t>
  </si>
  <si>
    <t>ПРОМЕТЕЙ-18</t>
  </si>
  <si>
    <t>КРАСОВСКАЯ Варвара</t>
  </si>
  <si>
    <t>БУСОВА Кристина</t>
  </si>
  <si>
    <t>ФАРГО-19</t>
  </si>
  <si>
    <t>-</t>
  </si>
  <si>
    <t>отказ</t>
  </si>
  <si>
    <t>ДИОНИС-10</t>
  </si>
  <si>
    <t>ЗАДУМКА-13</t>
  </si>
  <si>
    <t>ЗОДИАК-15</t>
  </si>
  <si>
    <t>СКАЙ БРИГ-19</t>
  </si>
  <si>
    <t>СКАЙ ФЕЙ-19</t>
  </si>
  <si>
    <t>КРАЕВСКАЯ Эллина</t>
  </si>
  <si>
    <t>искл.</t>
  </si>
  <si>
    <t>ЩИПАКОВА Анна</t>
  </si>
  <si>
    <t>АКСАМИТ-18</t>
  </si>
  <si>
    <t>БИЛЛИ ДЖИН-17</t>
  </si>
  <si>
    <t>Чемпионат Республики Беларусь в пом. (Ратомка) 
17-22.02.26</t>
  </si>
  <si>
    <t>ЧРБ в пом. (Ратомка) 
17-22.02.26</t>
  </si>
  <si>
    <t>CXN2*</t>
  </si>
  <si>
    <t>CXN4*</t>
  </si>
  <si>
    <t>CXN3*</t>
  </si>
  <si>
    <t>БЕЛАДОННА-20</t>
  </si>
  <si>
    <t>МАЗУРКЕВИЧ Ксения</t>
  </si>
  <si>
    <t>ЕЛЕНСКАЯ Дарья</t>
  </si>
  <si>
    <t>ЕРОХОВЕЦ София</t>
  </si>
  <si>
    <t>CCI2*-L</t>
  </si>
  <si>
    <t>СИНБАД-18</t>
  </si>
  <si>
    <t>АКЦЕНТ-18</t>
  </si>
  <si>
    <t>МС (Ратомка) 
12-17.05.26</t>
  </si>
  <si>
    <t>CCIJ2*-L</t>
  </si>
  <si>
    <t>Кубок Доватора (Ратомка) 
16-21.06.26</t>
  </si>
  <si>
    <t>CCN3*-S</t>
  </si>
  <si>
    <t>CCN2*-L</t>
  </si>
  <si>
    <t>ЧРБ
(Ратомка) 
22-27.07.26</t>
  </si>
  <si>
    <t>ВАХМИСТР-16</t>
  </si>
  <si>
    <t>КУЗЬМИНА Анастасия</t>
  </si>
  <si>
    <t>КОЛОМБО-19</t>
  </si>
  <si>
    <t>не старт.</t>
  </si>
  <si>
    <t>КД "Кентавр"</t>
  </si>
  <si>
    <t>ОСНОВНОЙ РЕЙТИНГ ПО ТРОЕБОРЬЮ АВГУСТ 2026</t>
  </si>
  <si>
    <t>ПОДВОДЯЩИЙ РЕЙТИНГ ПО ТРОЕБОРЬЮ АВГУСТ 2026</t>
  </si>
  <si>
    <t>РЕЙТИНГ ЮНИОРОВ ПО ТРОЕБОРЬЮ АВГУСТ 2026</t>
  </si>
  <si>
    <t>РЕЙТИНГ ЮНОШЕЙ ПО ТРОЕБОРЬЮ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</si>
</sst>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FF8F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0" fillId="0" borderId="0" xfId="0" applyFont="1"/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0" fillId="0" borderId="0" xfId="0" applyFont="1"/>
    <xf numFmtId="0" fontId="0" fillId="0" borderId="22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1" xfId="0" applyFill="1" applyBorder="1"/>
    <xf numFmtId="0" fontId="0" fillId="0" borderId="13" xfId="0" applyFill="1" applyBorder="1"/>
    <xf numFmtId="0" fontId="5" fillId="0" borderId="11" xfId="0" applyFont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0" fillId="0" borderId="26" xfId="0" applyFill="1" applyBorder="1" applyAlignment="1">
      <alignment wrapText="1"/>
    </xf>
    <xf numFmtId="0" fontId="9" fillId="0" borderId="5" xfId="0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4" fillId="0" borderId="16" xfId="0" applyFont="1" applyFill="1" applyBorder="1"/>
    <xf numFmtId="0" fontId="4" fillId="0" borderId="11" xfId="0" applyFont="1" applyFill="1" applyBorder="1" applyAlignment="1">
      <alignment horizontal="right"/>
    </xf>
    <xf numFmtId="0" fontId="0" fillId="0" borderId="28" xfId="0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10" fillId="0" borderId="25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0" fillId="0" borderId="33" xfId="0" applyFont="1" applyFill="1" applyBorder="1"/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9" fillId="0" borderId="42" xfId="0" applyFont="1" applyFill="1" applyBorder="1" applyAlignment="1">
      <alignment vertical="center" wrapText="1"/>
    </xf>
    <xf numFmtId="0" fontId="9" fillId="0" borderId="42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center"/>
    </xf>
    <xf numFmtId="0" fontId="10" fillId="0" borderId="39" xfId="0" applyFont="1" applyFill="1" applyBorder="1" applyAlignment="1">
      <alignment vertical="center"/>
    </xf>
    <xf numFmtId="0" fontId="0" fillId="0" borderId="42" xfId="0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9" fillId="0" borderId="16" xfId="0" applyFont="1" applyFill="1" applyBorder="1" applyAlignment="1">
      <alignment horizontal="right" vertical="center"/>
    </xf>
    <xf numFmtId="0" fontId="13" fillId="0" borderId="29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center"/>
    </xf>
    <xf numFmtId="0" fontId="7" fillId="0" borderId="16" xfId="0" applyFont="1" applyFill="1" applyBorder="1" applyAlignment="1">
      <alignment horizontal="right"/>
    </xf>
    <xf numFmtId="0" fontId="10" fillId="0" borderId="31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right"/>
    </xf>
    <xf numFmtId="0" fontId="2" fillId="0" borderId="16" xfId="0" applyFont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0" fontId="9" fillId="0" borderId="41" xfId="0" applyFont="1" applyFill="1" applyBorder="1" applyAlignment="1">
      <alignment horizontal="right" vertical="center"/>
    </xf>
    <xf numFmtId="0" fontId="0" fillId="0" borderId="16" xfId="0" applyFill="1" applyBorder="1" applyAlignment="1">
      <alignment vertical="center"/>
    </xf>
    <xf numFmtId="0" fontId="2" fillId="0" borderId="10" xfId="0" applyFont="1" applyFill="1" applyBorder="1" applyAlignment="1">
      <alignment horizontal="right"/>
    </xf>
    <xf numFmtId="0" fontId="10" fillId="0" borderId="21" xfId="0" applyFont="1" applyFill="1" applyBorder="1"/>
    <xf numFmtId="0" fontId="10" fillId="0" borderId="25" xfId="0" applyFont="1" applyFill="1" applyBorder="1"/>
    <xf numFmtId="0" fontId="6" fillId="0" borderId="20" xfId="0" applyFont="1" applyFill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16" xfId="0" applyFont="1" applyFill="1" applyBorder="1" applyAlignment="1">
      <alignment horizontal="right"/>
    </xf>
    <xf numFmtId="0" fontId="9" fillId="0" borderId="10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8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vertical="center" wrapText="1"/>
    </xf>
    <xf numFmtId="0" fontId="9" fillId="0" borderId="28" xfId="0" applyFont="1" applyFill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vertical="center"/>
    </xf>
    <xf numFmtId="0" fontId="9" fillId="0" borderId="37" xfId="0" applyFont="1" applyBorder="1" applyAlignment="1">
      <alignment horizontal="right" vertical="center"/>
    </xf>
    <xf numFmtId="0" fontId="1" fillId="0" borderId="20" xfId="0" applyFont="1" applyFill="1" applyBorder="1" applyAlignment="1">
      <alignment horizontal="right"/>
    </xf>
    <xf numFmtId="0" fontId="8" fillId="0" borderId="10" xfId="0" applyFont="1" applyBorder="1" applyAlignment="1">
      <alignment horizontal="center" vertical="center" textRotation="90"/>
    </xf>
    <xf numFmtId="0" fontId="8" fillId="0" borderId="20" xfId="0" applyFont="1" applyBorder="1" applyAlignment="1">
      <alignment horizontal="center" vertical="center" textRotation="90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 textRotation="90"/>
    </xf>
    <xf numFmtId="0" fontId="0" fillId="2" borderId="43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2FF8F"/>
      <color rgb="FFFF99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zoomScaleNormal="100" zoomScaleSheetLayoutView="70" workbookViewId="0">
      <pane ySplit="3" topLeftCell="A4" activePane="bottomLeft" state="frozen"/>
      <selection pane="bottomLeft" activeCell="A2" sqref="A2:A3"/>
    </sheetView>
  </sheetViews>
  <sheetFormatPr defaultColWidth="9.21875" defaultRowHeight="14.4" x14ac:dyDescent="0.3"/>
  <cols>
    <col min="1" max="1" width="4.6640625" customWidth="1"/>
    <col min="2" max="2" width="26.21875" bestFit="1" customWidth="1"/>
    <col min="3" max="3" width="6.44140625" style="6" customWidth="1"/>
    <col min="4" max="4" width="8.21875" style="6" customWidth="1"/>
    <col min="5" max="5" width="19.6640625" bestFit="1" customWidth="1"/>
    <col min="6" max="6" width="18.5546875" style="22" customWidth="1"/>
    <col min="7" max="7" width="7.21875" style="6" customWidth="1"/>
    <col min="8" max="11" width="8.6640625" customWidth="1"/>
  </cols>
  <sheetData>
    <row r="1" spans="1:28" ht="15" thickBot="1" x14ac:dyDescent="0.35">
      <c r="A1" t="s">
        <v>96</v>
      </c>
    </row>
    <row r="2" spans="1:28" ht="48.45" customHeight="1" thickBot="1" x14ac:dyDescent="0.35">
      <c r="A2" s="109" t="s">
        <v>0</v>
      </c>
      <c r="B2" s="115" t="s">
        <v>1</v>
      </c>
      <c r="C2" s="116"/>
      <c r="D2" s="117"/>
      <c r="E2" s="4" t="s">
        <v>5</v>
      </c>
      <c r="F2" s="118" t="s">
        <v>28</v>
      </c>
      <c r="G2" s="111" t="s">
        <v>7</v>
      </c>
      <c r="H2" s="113" t="s">
        <v>73</v>
      </c>
      <c r="I2" s="114"/>
      <c r="J2" s="78" t="s">
        <v>87</v>
      </c>
      <c r="K2" s="78" t="s">
        <v>90</v>
      </c>
    </row>
    <row r="3" spans="1:28" ht="15" thickBot="1" x14ac:dyDescent="0.35">
      <c r="A3" s="110"/>
      <c r="B3" s="1" t="s">
        <v>2</v>
      </c>
      <c r="C3" s="2" t="s">
        <v>3</v>
      </c>
      <c r="D3" s="3" t="s">
        <v>4</v>
      </c>
      <c r="E3" s="21" t="s">
        <v>6</v>
      </c>
      <c r="F3" s="119"/>
      <c r="G3" s="112"/>
      <c r="H3" s="38" t="s">
        <v>76</v>
      </c>
      <c r="I3" s="39" t="s">
        <v>77</v>
      </c>
      <c r="J3" s="74" t="s">
        <v>88</v>
      </c>
      <c r="K3" s="74" t="s">
        <v>88</v>
      </c>
    </row>
    <row r="4" spans="1:28" ht="15" customHeight="1" x14ac:dyDescent="0.3">
      <c r="A4" s="18">
        <f t="shared" ref="A4:A29" si="0">RANK(G4,G$4:G$29,0)</f>
        <v>1</v>
      </c>
      <c r="B4" s="81" t="s">
        <v>21</v>
      </c>
      <c r="C4" s="97">
        <v>1999</v>
      </c>
      <c r="D4" s="98" t="s">
        <v>8</v>
      </c>
      <c r="E4" s="99" t="s">
        <v>12</v>
      </c>
      <c r="F4" s="101" t="s">
        <v>30</v>
      </c>
      <c r="G4" s="11">
        <f>H4+J4+K4</f>
        <v>76</v>
      </c>
      <c r="H4" s="79">
        <v>19</v>
      </c>
      <c r="I4" s="41"/>
      <c r="J4" s="93">
        <v>21</v>
      </c>
      <c r="K4" s="93">
        <v>36</v>
      </c>
    </row>
    <row r="5" spans="1:28" ht="15" customHeight="1" x14ac:dyDescent="0.3">
      <c r="A5" s="19">
        <f t="shared" si="0"/>
        <v>2</v>
      </c>
      <c r="B5" s="54" t="s">
        <v>13</v>
      </c>
      <c r="C5" s="55">
        <v>1990</v>
      </c>
      <c r="D5" s="56" t="s">
        <v>8</v>
      </c>
      <c r="E5" s="60" t="s">
        <v>91</v>
      </c>
      <c r="F5" s="23" t="s">
        <v>30</v>
      </c>
      <c r="G5" s="12">
        <f>H5+J5+K5</f>
        <v>59</v>
      </c>
      <c r="H5" s="44">
        <v>16</v>
      </c>
      <c r="I5" s="45"/>
      <c r="J5" s="77">
        <v>19</v>
      </c>
      <c r="K5" s="77">
        <v>24</v>
      </c>
      <c r="N5" s="5"/>
      <c r="O5" s="5"/>
    </row>
    <row r="6" spans="1:28" ht="15" customHeight="1" x14ac:dyDescent="0.3">
      <c r="A6" s="19">
        <f t="shared" si="0"/>
        <v>2</v>
      </c>
      <c r="B6" s="50" t="s">
        <v>25</v>
      </c>
      <c r="C6" s="104">
        <v>1984</v>
      </c>
      <c r="D6" s="105" t="s">
        <v>8</v>
      </c>
      <c r="E6" s="100" t="s">
        <v>18</v>
      </c>
      <c r="F6" s="102" t="s">
        <v>31</v>
      </c>
      <c r="G6" s="12">
        <f>H6+K6</f>
        <v>59</v>
      </c>
      <c r="H6" s="44">
        <v>21</v>
      </c>
      <c r="I6" s="45"/>
      <c r="J6" s="77"/>
      <c r="K6" s="77">
        <v>38</v>
      </c>
    </row>
    <row r="7" spans="1:28" ht="15" customHeight="1" x14ac:dyDescent="0.3">
      <c r="A7" s="19">
        <f t="shared" si="0"/>
        <v>4</v>
      </c>
      <c r="B7" s="54" t="s">
        <v>22</v>
      </c>
      <c r="C7" s="55">
        <v>1976</v>
      </c>
      <c r="D7" s="56" t="s">
        <v>8</v>
      </c>
      <c r="E7" s="60" t="s">
        <v>20</v>
      </c>
      <c r="F7" s="23" t="s">
        <v>30</v>
      </c>
      <c r="G7" s="12">
        <f>H7+K7</f>
        <v>58</v>
      </c>
      <c r="H7" s="44">
        <v>17</v>
      </c>
      <c r="I7" s="45"/>
      <c r="J7" s="77"/>
      <c r="K7" s="77">
        <v>41</v>
      </c>
      <c r="P7" s="5"/>
    </row>
    <row r="8" spans="1:28" ht="15" customHeight="1" x14ac:dyDescent="0.3">
      <c r="A8" s="19">
        <f t="shared" si="0"/>
        <v>5</v>
      </c>
      <c r="B8" s="54" t="s">
        <v>47</v>
      </c>
      <c r="C8" s="55">
        <v>1982</v>
      </c>
      <c r="D8" s="56" t="s">
        <v>8</v>
      </c>
      <c r="E8" s="60" t="s">
        <v>48</v>
      </c>
      <c r="F8" s="23" t="s">
        <v>29</v>
      </c>
      <c r="G8" s="12">
        <f>H8+J8+K8</f>
        <v>52</v>
      </c>
      <c r="H8" s="44">
        <v>11</v>
      </c>
      <c r="I8" s="45"/>
      <c r="J8" s="77">
        <v>17</v>
      </c>
      <c r="K8" s="77">
        <v>24</v>
      </c>
      <c r="M8" s="5"/>
      <c r="AB8" s="5"/>
    </row>
    <row r="9" spans="1:28" ht="15" customHeight="1" x14ac:dyDescent="0.3">
      <c r="A9" s="19">
        <f t="shared" si="0"/>
        <v>6</v>
      </c>
      <c r="B9" s="50" t="s">
        <v>22</v>
      </c>
      <c r="C9" s="55">
        <v>1976</v>
      </c>
      <c r="D9" s="56" t="s">
        <v>8</v>
      </c>
      <c r="E9" s="60" t="s">
        <v>17</v>
      </c>
      <c r="F9" s="23" t="s">
        <v>30</v>
      </c>
      <c r="G9" s="12">
        <f>H9+K9</f>
        <v>49</v>
      </c>
      <c r="H9" s="44">
        <v>15</v>
      </c>
      <c r="I9" s="45"/>
      <c r="J9" s="77"/>
      <c r="K9" s="77">
        <v>34</v>
      </c>
      <c r="Q9" s="5"/>
      <c r="R9" s="5"/>
    </row>
    <row r="10" spans="1:28" ht="15" customHeight="1" x14ac:dyDescent="0.3">
      <c r="A10" s="19">
        <f t="shared" si="0"/>
        <v>7</v>
      </c>
      <c r="B10" s="50" t="s">
        <v>21</v>
      </c>
      <c r="C10" s="55">
        <v>1999</v>
      </c>
      <c r="D10" s="56" t="s">
        <v>8</v>
      </c>
      <c r="E10" s="48" t="s">
        <v>44</v>
      </c>
      <c r="F10" s="24" t="s">
        <v>30</v>
      </c>
      <c r="G10" s="12">
        <f>H10+J10+K10</f>
        <v>44</v>
      </c>
      <c r="H10" s="44">
        <v>18</v>
      </c>
      <c r="I10" s="45"/>
      <c r="J10" s="77">
        <v>0</v>
      </c>
      <c r="K10" s="77">
        <v>26</v>
      </c>
      <c r="N10" s="5"/>
      <c r="O10" s="5"/>
      <c r="P10" s="5"/>
      <c r="Q10" s="5"/>
      <c r="R10" s="5"/>
      <c r="S10" s="5"/>
    </row>
    <row r="11" spans="1:28" ht="15" customHeight="1" x14ac:dyDescent="0.3">
      <c r="A11" s="19">
        <f t="shared" si="0"/>
        <v>8</v>
      </c>
      <c r="B11" s="50" t="s">
        <v>14</v>
      </c>
      <c r="C11" s="55">
        <v>1990</v>
      </c>
      <c r="D11" s="56" t="s">
        <v>8</v>
      </c>
      <c r="E11" s="60" t="s">
        <v>43</v>
      </c>
      <c r="F11" s="27" t="s">
        <v>30</v>
      </c>
      <c r="G11" s="12">
        <f>I11+K11</f>
        <v>43</v>
      </c>
      <c r="H11" s="44"/>
      <c r="I11" s="45">
        <v>11</v>
      </c>
      <c r="J11" s="77"/>
      <c r="K11" s="77">
        <v>32</v>
      </c>
      <c r="Q11" s="5"/>
      <c r="R11" s="5"/>
    </row>
    <row r="12" spans="1:28" ht="15" customHeight="1" x14ac:dyDescent="0.3">
      <c r="A12" s="19">
        <f t="shared" si="0"/>
        <v>9</v>
      </c>
      <c r="B12" s="50" t="s">
        <v>14</v>
      </c>
      <c r="C12" s="51">
        <v>1990</v>
      </c>
      <c r="D12" s="52" t="s">
        <v>8</v>
      </c>
      <c r="E12" s="106" t="s">
        <v>19</v>
      </c>
      <c r="F12" s="26" t="s">
        <v>30</v>
      </c>
      <c r="G12" s="12">
        <f>H12+K12</f>
        <v>42</v>
      </c>
      <c r="H12" s="44">
        <v>12</v>
      </c>
      <c r="I12" s="45"/>
      <c r="J12" s="77"/>
      <c r="K12" s="77">
        <v>30</v>
      </c>
      <c r="P12" s="5"/>
      <c r="AB12" s="5"/>
    </row>
    <row r="13" spans="1:28" ht="15" customHeight="1" x14ac:dyDescent="0.3">
      <c r="A13" s="19">
        <f t="shared" si="0"/>
        <v>10</v>
      </c>
      <c r="B13" s="54" t="s">
        <v>23</v>
      </c>
      <c r="C13" s="55">
        <v>1989</v>
      </c>
      <c r="D13" s="56" t="s">
        <v>8</v>
      </c>
      <c r="E13" s="48" t="s">
        <v>63</v>
      </c>
      <c r="F13" s="24" t="s">
        <v>29</v>
      </c>
      <c r="G13" s="12">
        <f>H13+J13+K13</f>
        <v>38</v>
      </c>
      <c r="H13" s="44">
        <v>14</v>
      </c>
      <c r="I13" s="45"/>
      <c r="J13" s="77">
        <v>0</v>
      </c>
      <c r="K13" s="77">
        <v>24</v>
      </c>
      <c r="T13" s="5"/>
      <c r="U13" s="5"/>
      <c r="V13" s="5"/>
      <c r="W13" s="5"/>
      <c r="X13" s="5"/>
      <c r="Y13" s="5"/>
      <c r="Z13" s="5"/>
      <c r="AA13" s="5"/>
    </row>
    <row r="14" spans="1:28" s="5" customFormat="1" ht="15" customHeight="1" x14ac:dyDescent="0.3">
      <c r="A14" s="19">
        <f t="shared" si="0"/>
        <v>11</v>
      </c>
      <c r="B14" s="54" t="s">
        <v>24</v>
      </c>
      <c r="C14" s="55">
        <v>2002</v>
      </c>
      <c r="D14" s="56" t="s">
        <v>8</v>
      </c>
      <c r="E14" s="60" t="s">
        <v>53</v>
      </c>
      <c r="F14" s="23" t="s">
        <v>30</v>
      </c>
      <c r="G14" s="12">
        <f>I14+K14</f>
        <v>32</v>
      </c>
      <c r="H14" s="44"/>
      <c r="I14" s="45">
        <v>8</v>
      </c>
      <c r="J14" s="77"/>
      <c r="K14" s="77">
        <v>24</v>
      </c>
      <c r="L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s="5" customFormat="1" ht="15" customHeight="1" x14ac:dyDescent="0.3">
      <c r="A15" s="19">
        <f t="shared" si="0"/>
        <v>12</v>
      </c>
      <c r="B15" s="54" t="s">
        <v>25</v>
      </c>
      <c r="C15" s="61">
        <v>1984</v>
      </c>
      <c r="D15" s="62" t="s">
        <v>8</v>
      </c>
      <c r="E15" s="100" t="s">
        <v>66</v>
      </c>
      <c r="F15" s="102" t="s">
        <v>31</v>
      </c>
      <c r="G15" s="12">
        <f>K15</f>
        <v>28</v>
      </c>
      <c r="H15" s="44"/>
      <c r="I15" s="45"/>
      <c r="J15" s="77"/>
      <c r="K15" s="77">
        <v>28</v>
      </c>
      <c r="L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8" s="5" customFormat="1" ht="15" customHeight="1" x14ac:dyDescent="0.3">
      <c r="A16" s="19">
        <f t="shared" si="0"/>
        <v>13</v>
      </c>
      <c r="B16" s="54" t="s">
        <v>25</v>
      </c>
      <c r="C16" s="61">
        <v>1984</v>
      </c>
      <c r="D16" s="62" t="s">
        <v>8</v>
      </c>
      <c r="E16" s="100" t="s">
        <v>67</v>
      </c>
      <c r="F16" s="102" t="s">
        <v>31</v>
      </c>
      <c r="G16" s="12">
        <f>K16</f>
        <v>24</v>
      </c>
      <c r="H16" s="44"/>
      <c r="I16" s="45"/>
      <c r="J16" s="77"/>
      <c r="K16" s="77">
        <v>24</v>
      </c>
      <c r="L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8" ht="15" customHeight="1" x14ac:dyDescent="0.3">
      <c r="A17" s="19">
        <f t="shared" si="0"/>
        <v>13</v>
      </c>
      <c r="B17" s="54" t="s">
        <v>32</v>
      </c>
      <c r="C17" s="55">
        <v>2003</v>
      </c>
      <c r="D17" s="56" t="s">
        <v>11</v>
      </c>
      <c r="E17" s="48" t="s">
        <v>33</v>
      </c>
      <c r="F17" s="24" t="s">
        <v>34</v>
      </c>
      <c r="G17" s="13">
        <f>H17+K17</f>
        <v>24</v>
      </c>
      <c r="H17" s="107">
        <v>0</v>
      </c>
      <c r="I17" s="45"/>
      <c r="J17" s="95"/>
      <c r="K17" s="95">
        <v>24</v>
      </c>
      <c r="S17" s="5"/>
      <c r="T17" s="5"/>
      <c r="U17" s="5"/>
      <c r="V17" s="5"/>
      <c r="W17" s="5"/>
      <c r="X17" s="5"/>
      <c r="Y17" s="5"/>
      <c r="Z17" s="5"/>
      <c r="AA17" s="5"/>
    </row>
    <row r="18" spans="1:28" ht="15" customHeight="1" x14ac:dyDescent="0.3">
      <c r="A18" s="19">
        <f t="shared" si="0"/>
        <v>15</v>
      </c>
      <c r="B18" s="50" t="s">
        <v>21</v>
      </c>
      <c r="C18" s="51">
        <v>1999</v>
      </c>
      <c r="D18" s="52" t="s">
        <v>8</v>
      </c>
      <c r="E18" s="53" t="s">
        <v>17</v>
      </c>
      <c r="F18" s="23" t="s">
        <v>30</v>
      </c>
      <c r="G18" s="12">
        <f>J18</f>
        <v>16</v>
      </c>
      <c r="H18" s="42"/>
      <c r="I18" s="43"/>
      <c r="J18" s="94">
        <v>16</v>
      </c>
      <c r="K18" s="94"/>
      <c r="N18" s="5"/>
      <c r="O18" s="5"/>
    </row>
    <row r="19" spans="1:28" ht="15" customHeight="1" x14ac:dyDescent="0.3">
      <c r="A19" s="19">
        <f t="shared" si="0"/>
        <v>16</v>
      </c>
      <c r="B19" s="54" t="s">
        <v>22</v>
      </c>
      <c r="C19" s="55">
        <v>1976</v>
      </c>
      <c r="D19" s="56" t="s">
        <v>8</v>
      </c>
      <c r="E19" s="60" t="s">
        <v>45</v>
      </c>
      <c r="F19" s="23" t="s">
        <v>30</v>
      </c>
      <c r="G19" s="12">
        <f>H19</f>
        <v>13</v>
      </c>
      <c r="H19" s="44">
        <v>13</v>
      </c>
      <c r="I19" s="45"/>
      <c r="J19" s="77"/>
      <c r="K19" s="77"/>
      <c r="P19" s="5"/>
      <c r="AB19" s="5"/>
    </row>
    <row r="20" spans="1:28" ht="15" customHeight="1" x14ac:dyDescent="0.3">
      <c r="A20" s="19">
        <f t="shared" si="0"/>
        <v>17</v>
      </c>
      <c r="B20" s="50" t="s">
        <v>23</v>
      </c>
      <c r="C20" s="55">
        <v>1989</v>
      </c>
      <c r="D20" s="56" t="s">
        <v>8</v>
      </c>
      <c r="E20" s="48" t="s">
        <v>65</v>
      </c>
      <c r="F20" s="24" t="s">
        <v>29</v>
      </c>
      <c r="G20" s="12">
        <f>H20</f>
        <v>11</v>
      </c>
      <c r="H20" s="44">
        <v>11</v>
      </c>
      <c r="I20" s="45"/>
      <c r="J20" s="77"/>
      <c r="K20" s="77"/>
      <c r="T20" s="5"/>
      <c r="U20" s="5"/>
      <c r="V20" s="5"/>
      <c r="W20" s="5"/>
      <c r="X20" s="5"/>
      <c r="Y20" s="5"/>
      <c r="Z20" s="5"/>
      <c r="AA20" s="5"/>
    </row>
    <row r="21" spans="1:28" ht="15" customHeight="1" x14ac:dyDescent="0.3">
      <c r="A21" s="19">
        <f t="shared" si="0"/>
        <v>18</v>
      </c>
      <c r="B21" s="50" t="s">
        <v>24</v>
      </c>
      <c r="C21" s="55">
        <v>2002</v>
      </c>
      <c r="D21" s="56" t="s">
        <v>8</v>
      </c>
      <c r="E21" s="48" t="s">
        <v>15</v>
      </c>
      <c r="F21" s="24" t="s">
        <v>30</v>
      </c>
      <c r="G21" s="12">
        <f t="shared" ref="G21:G26" si="1">I21</f>
        <v>9</v>
      </c>
      <c r="H21" s="44"/>
      <c r="I21" s="45">
        <v>9</v>
      </c>
      <c r="J21" s="77" t="s">
        <v>69</v>
      </c>
      <c r="K21" s="77"/>
      <c r="S21" s="5"/>
    </row>
    <row r="22" spans="1:28" s="5" customFormat="1" ht="15" customHeight="1" x14ac:dyDescent="0.3">
      <c r="A22" s="19">
        <f t="shared" si="0"/>
        <v>19</v>
      </c>
      <c r="B22" s="54" t="s">
        <v>21</v>
      </c>
      <c r="C22" s="55">
        <v>1999</v>
      </c>
      <c r="D22" s="56" t="s">
        <v>8</v>
      </c>
      <c r="E22" s="48" t="s">
        <v>55</v>
      </c>
      <c r="F22" s="24" t="s">
        <v>30</v>
      </c>
      <c r="G22" s="12">
        <f t="shared" si="1"/>
        <v>7</v>
      </c>
      <c r="H22" s="44"/>
      <c r="I22" s="45">
        <v>7</v>
      </c>
      <c r="J22" s="77"/>
      <c r="K22" s="77"/>
      <c r="L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5" customHeight="1" x14ac:dyDescent="0.3">
      <c r="A23" s="19">
        <f t="shared" si="0"/>
        <v>20</v>
      </c>
      <c r="B23" s="54" t="s">
        <v>32</v>
      </c>
      <c r="C23" s="61">
        <v>2003</v>
      </c>
      <c r="D23" s="62" t="s">
        <v>11</v>
      </c>
      <c r="E23" s="49" t="s">
        <v>40</v>
      </c>
      <c r="F23" s="25" t="s">
        <v>34</v>
      </c>
      <c r="G23" s="12">
        <f t="shared" si="1"/>
        <v>6</v>
      </c>
      <c r="H23" s="44"/>
      <c r="I23" s="45">
        <v>6</v>
      </c>
      <c r="J23" s="77"/>
      <c r="K23" s="77"/>
      <c r="N23" s="5"/>
      <c r="O23" s="5"/>
      <c r="AB23" s="5"/>
    </row>
    <row r="24" spans="1:28" ht="15" customHeight="1" x14ac:dyDescent="0.3">
      <c r="A24" s="19">
        <f t="shared" si="0"/>
        <v>21</v>
      </c>
      <c r="B24" s="54" t="s">
        <v>46</v>
      </c>
      <c r="C24" s="55">
        <v>1989</v>
      </c>
      <c r="D24" s="56" t="s">
        <v>11</v>
      </c>
      <c r="E24" s="60" t="s">
        <v>56</v>
      </c>
      <c r="F24" s="23" t="s">
        <v>29</v>
      </c>
      <c r="G24" s="12">
        <f t="shared" si="1"/>
        <v>5</v>
      </c>
      <c r="H24" s="44"/>
      <c r="I24" s="45">
        <v>5</v>
      </c>
      <c r="J24" s="77"/>
      <c r="K24" s="77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8" ht="15" customHeight="1" x14ac:dyDescent="0.3">
      <c r="A25" s="19">
        <f t="shared" si="0"/>
        <v>22</v>
      </c>
      <c r="B25" s="54" t="s">
        <v>51</v>
      </c>
      <c r="C25" s="55">
        <v>2006</v>
      </c>
      <c r="D25" s="56" t="s">
        <v>11</v>
      </c>
      <c r="E25" s="60" t="s">
        <v>37</v>
      </c>
      <c r="F25" s="23" t="s">
        <v>29</v>
      </c>
      <c r="G25" s="12">
        <f t="shared" si="1"/>
        <v>4</v>
      </c>
      <c r="H25" s="44"/>
      <c r="I25" s="45">
        <v>4</v>
      </c>
      <c r="J25" s="77"/>
      <c r="K25" s="77"/>
      <c r="M25" s="5"/>
    </row>
    <row r="26" spans="1:28" ht="15" customHeight="1" x14ac:dyDescent="0.3">
      <c r="A26" s="19">
        <f t="shared" si="0"/>
        <v>23</v>
      </c>
      <c r="B26" s="54" t="s">
        <v>26</v>
      </c>
      <c r="C26" s="55">
        <v>1982</v>
      </c>
      <c r="D26" s="56" t="s">
        <v>16</v>
      </c>
      <c r="E26" s="48" t="s">
        <v>64</v>
      </c>
      <c r="F26" s="24" t="s">
        <v>29</v>
      </c>
      <c r="G26" s="12">
        <f t="shared" si="1"/>
        <v>3</v>
      </c>
      <c r="H26" s="44"/>
      <c r="I26" s="45">
        <v>3</v>
      </c>
      <c r="J26" s="77"/>
      <c r="K26" s="77"/>
    </row>
    <row r="27" spans="1:28" ht="15" customHeight="1" x14ac:dyDescent="0.3">
      <c r="A27" s="19">
        <f t="shared" si="0"/>
        <v>24</v>
      </c>
      <c r="B27" s="54" t="s">
        <v>46</v>
      </c>
      <c r="C27" s="55">
        <v>1989</v>
      </c>
      <c r="D27" s="56" t="s">
        <v>11</v>
      </c>
      <c r="E27" s="60" t="s">
        <v>52</v>
      </c>
      <c r="F27" s="23" t="s">
        <v>29</v>
      </c>
      <c r="G27" s="12">
        <f>I27+J27+K27</f>
        <v>0</v>
      </c>
      <c r="H27" s="44"/>
      <c r="I27" s="45">
        <v>0</v>
      </c>
      <c r="J27" s="77">
        <v>0</v>
      </c>
      <c r="K27" s="77">
        <v>0</v>
      </c>
      <c r="M27" s="5"/>
    </row>
    <row r="28" spans="1:28" s="5" customFormat="1" ht="15" customHeight="1" x14ac:dyDescent="0.3">
      <c r="A28" s="19">
        <f t="shared" si="0"/>
        <v>24</v>
      </c>
      <c r="B28" s="54" t="s">
        <v>24</v>
      </c>
      <c r="C28" s="55">
        <v>2002</v>
      </c>
      <c r="D28" s="56" t="s">
        <v>8</v>
      </c>
      <c r="E28" s="48" t="s">
        <v>9</v>
      </c>
      <c r="F28" s="24" t="s">
        <v>30</v>
      </c>
      <c r="G28" s="12">
        <f>H28</f>
        <v>0</v>
      </c>
      <c r="H28" s="44">
        <v>0</v>
      </c>
      <c r="I28" s="45"/>
      <c r="J28" s="77"/>
      <c r="K28" s="77" t="s">
        <v>69</v>
      </c>
      <c r="L28"/>
      <c r="M28"/>
      <c r="N28"/>
      <c r="O28"/>
      <c r="P28"/>
      <c r="Q28"/>
      <c r="R28"/>
    </row>
    <row r="29" spans="1:28" ht="15" customHeight="1" x14ac:dyDescent="0.3">
      <c r="A29" s="19">
        <f t="shared" si="0"/>
        <v>24</v>
      </c>
      <c r="B29" s="54" t="s">
        <v>38</v>
      </c>
      <c r="C29" s="55">
        <v>2004</v>
      </c>
      <c r="D29" s="56" t="s">
        <v>10</v>
      </c>
      <c r="E29" s="60" t="s">
        <v>39</v>
      </c>
      <c r="F29" s="23" t="s">
        <v>30</v>
      </c>
      <c r="G29" s="12">
        <f>I29</f>
        <v>0</v>
      </c>
      <c r="H29" s="44"/>
      <c r="I29" s="45">
        <v>0</v>
      </c>
      <c r="J29" s="77"/>
      <c r="K29" s="77"/>
      <c r="M29" s="5"/>
    </row>
    <row r="30" spans="1:28" ht="15" customHeight="1" x14ac:dyDescent="0.3">
      <c r="A30" s="91"/>
      <c r="B30" s="54" t="s">
        <v>23</v>
      </c>
      <c r="C30" s="55">
        <v>1989</v>
      </c>
      <c r="D30" s="56" t="s">
        <v>8</v>
      </c>
      <c r="E30" s="48" t="s">
        <v>83</v>
      </c>
      <c r="F30" s="24" t="s">
        <v>29</v>
      </c>
      <c r="G30" s="12" t="s">
        <v>61</v>
      </c>
      <c r="H30" s="44"/>
      <c r="I30" s="45"/>
      <c r="J30" s="77" t="s">
        <v>69</v>
      </c>
      <c r="K30" s="77"/>
    </row>
    <row r="31" spans="1:28" ht="15" customHeight="1" x14ac:dyDescent="0.3">
      <c r="A31" s="91"/>
      <c r="B31" s="54" t="s">
        <v>42</v>
      </c>
      <c r="C31" s="55">
        <v>2003</v>
      </c>
      <c r="D31" s="56" t="s">
        <v>11</v>
      </c>
      <c r="E31" s="60" t="s">
        <v>36</v>
      </c>
      <c r="F31" s="26" t="s">
        <v>30</v>
      </c>
      <c r="G31" s="12" t="s">
        <v>61</v>
      </c>
      <c r="H31" s="44" t="s">
        <v>62</v>
      </c>
      <c r="I31" s="45"/>
      <c r="J31" s="77"/>
      <c r="K31" s="77"/>
    </row>
    <row r="32" spans="1:28" ht="15" customHeight="1" thickBot="1" x14ac:dyDescent="0.35">
      <c r="A32" s="68"/>
      <c r="B32" s="69"/>
      <c r="C32" s="64"/>
      <c r="D32" s="65"/>
      <c r="E32" s="66"/>
      <c r="F32" s="70"/>
      <c r="G32" s="76"/>
      <c r="H32" s="67"/>
      <c r="I32" s="85"/>
      <c r="J32" s="96"/>
      <c r="K32" s="96"/>
    </row>
    <row r="33" spans="2:2" x14ac:dyDescent="0.3">
      <c r="B33" s="14"/>
    </row>
  </sheetData>
  <sortState ref="A4:AB29">
    <sortCondition ref="A4:A29"/>
  </sortState>
  <mergeCells count="5">
    <mergeCell ref="A2:A3"/>
    <mergeCell ref="G2:G3"/>
    <mergeCell ref="H2:I2"/>
    <mergeCell ref="B2:D2"/>
    <mergeCell ref="F2:F3"/>
  </mergeCells>
  <pageMargins left="0.31496062992125984" right="0.31496062992125984" top="0.35433070866141736" bottom="0.15748031496062992" header="0" footer="0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4"/>
  <sheetViews>
    <sheetView zoomScaleNormal="100" zoomScaleSheetLayoutView="70" workbookViewId="0">
      <pane ySplit="3" topLeftCell="A4" activePane="bottomLeft" state="frozen"/>
      <selection pane="bottomLeft" activeCell="A2" sqref="A2:A3"/>
    </sheetView>
  </sheetViews>
  <sheetFormatPr defaultColWidth="9.21875" defaultRowHeight="14.4" x14ac:dyDescent="0.3"/>
  <cols>
    <col min="1" max="1" width="4.6640625" customWidth="1"/>
    <col min="2" max="2" width="26.21875" bestFit="1" customWidth="1"/>
    <col min="3" max="3" width="6.44140625" style="6" customWidth="1"/>
    <col min="4" max="4" width="8.21875" style="6" customWidth="1"/>
    <col min="5" max="5" width="19.6640625" bestFit="1" customWidth="1"/>
    <col min="6" max="6" width="18.5546875" style="22" customWidth="1"/>
    <col min="7" max="7" width="7.21875" style="6" customWidth="1"/>
    <col min="8" max="11" width="8.6640625" customWidth="1"/>
  </cols>
  <sheetData>
    <row r="1" spans="1:40" ht="15" thickBot="1" x14ac:dyDescent="0.35">
      <c r="A1" t="s">
        <v>97</v>
      </c>
    </row>
    <row r="2" spans="1:40" ht="48.45" customHeight="1" thickBot="1" x14ac:dyDescent="0.35">
      <c r="A2" s="109" t="s">
        <v>0</v>
      </c>
      <c r="B2" s="115" t="s">
        <v>1</v>
      </c>
      <c r="C2" s="116"/>
      <c r="D2" s="117"/>
      <c r="E2" s="4" t="s">
        <v>5</v>
      </c>
      <c r="F2" s="118" t="s">
        <v>28</v>
      </c>
      <c r="G2" s="121" t="s">
        <v>7</v>
      </c>
      <c r="H2" s="78" t="s">
        <v>74</v>
      </c>
      <c r="I2" s="78" t="s">
        <v>85</v>
      </c>
      <c r="J2" s="78" t="s">
        <v>87</v>
      </c>
      <c r="K2" s="78" t="s">
        <v>90</v>
      </c>
    </row>
    <row r="3" spans="1:40" ht="15" thickBot="1" x14ac:dyDescent="0.35">
      <c r="A3" s="120"/>
      <c r="B3" s="1" t="s">
        <v>2</v>
      </c>
      <c r="C3" s="2" t="s">
        <v>3</v>
      </c>
      <c r="D3" s="3" t="s">
        <v>4</v>
      </c>
      <c r="E3" s="21" t="s">
        <v>6</v>
      </c>
      <c r="F3" s="119"/>
      <c r="G3" s="122"/>
      <c r="H3" s="74" t="s">
        <v>75</v>
      </c>
      <c r="I3" s="74" t="s">
        <v>82</v>
      </c>
      <c r="J3" s="74" t="s">
        <v>89</v>
      </c>
      <c r="K3" s="74" t="s">
        <v>89</v>
      </c>
    </row>
    <row r="4" spans="1:40" ht="15" customHeight="1" x14ac:dyDescent="0.3">
      <c r="A4" s="9">
        <f t="shared" ref="A4:A19" si="0">RANK(G4,G$4:G$19,0)</f>
        <v>1</v>
      </c>
      <c r="B4" s="54" t="s">
        <v>42</v>
      </c>
      <c r="C4" s="55">
        <v>2003</v>
      </c>
      <c r="D4" s="56" t="s">
        <v>11</v>
      </c>
      <c r="E4" s="48" t="s">
        <v>78</v>
      </c>
      <c r="F4" s="24" t="s">
        <v>30</v>
      </c>
      <c r="G4" s="12">
        <f>H4+I4+J4</f>
        <v>28</v>
      </c>
      <c r="H4" s="77">
        <v>6</v>
      </c>
      <c r="I4" s="77">
        <v>17</v>
      </c>
      <c r="J4" s="77">
        <v>5</v>
      </c>
      <c r="K4" s="77"/>
    </row>
    <row r="5" spans="1:40" ht="15" customHeight="1" x14ac:dyDescent="0.3">
      <c r="A5" s="19">
        <f t="shared" si="0"/>
        <v>2</v>
      </c>
      <c r="B5" s="50" t="s">
        <v>21</v>
      </c>
      <c r="C5" s="55">
        <v>1999</v>
      </c>
      <c r="D5" s="56" t="s">
        <v>8</v>
      </c>
      <c r="E5" s="48" t="s">
        <v>55</v>
      </c>
      <c r="F5" s="24" t="s">
        <v>30</v>
      </c>
      <c r="G5" s="12">
        <f>I5</f>
        <v>18</v>
      </c>
      <c r="H5" s="77"/>
      <c r="I5" s="77">
        <v>18</v>
      </c>
      <c r="J5" s="77" t="s">
        <v>69</v>
      </c>
      <c r="K5" s="77"/>
      <c r="L5" s="5"/>
    </row>
    <row r="6" spans="1:40" ht="15" customHeight="1" x14ac:dyDescent="0.3">
      <c r="A6" s="19">
        <f t="shared" si="0"/>
        <v>3</v>
      </c>
      <c r="B6" s="54" t="s">
        <v>25</v>
      </c>
      <c r="C6" s="55">
        <v>1984</v>
      </c>
      <c r="D6" s="56" t="s">
        <v>8</v>
      </c>
      <c r="E6" s="60" t="s">
        <v>67</v>
      </c>
      <c r="F6" s="23" t="s">
        <v>31</v>
      </c>
      <c r="G6" s="12">
        <f>H6+J6</f>
        <v>13</v>
      </c>
      <c r="H6" s="77">
        <v>4</v>
      </c>
      <c r="I6" s="77">
        <v>0</v>
      </c>
      <c r="J6" s="77">
        <v>9</v>
      </c>
      <c r="K6" s="77"/>
      <c r="N6" s="5"/>
      <c r="AI6" s="5"/>
      <c r="AJ6" s="5"/>
      <c r="AK6" s="5"/>
      <c r="AL6" s="5"/>
      <c r="AM6" s="5"/>
      <c r="AN6" s="5"/>
    </row>
    <row r="7" spans="1:40" ht="15" customHeight="1" x14ac:dyDescent="0.3">
      <c r="A7" s="19">
        <f t="shared" si="0"/>
        <v>4</v>
      </c>
      <c r="B7" s="54" t="s">
        <v>23</v>
      </c>
      <c r="C7" s="55">
        <v>1989</v>
      </c>
      <c r="D7" s="56" t="s">
        <v>8</v>
      </c>
      <c r="E7" s="48" t="s">
        <v>83</v>
      </c>
      <c r="F7" s="24" t="s">
        <v>29</v>
      </c>
      <c r="G7" s="12">
        <f>I7</f>
        <v>11</v>
      </c>
      <c r="H7" s="77"/>
      <c r="I7" s="77">
        <v>11</v>
      </c>
      <c r="J7" s="77"/>
      <c r="K7" s="77"/>
      <c r="L7" s="5"/>
    </row>
    <row r="8" spans="1:40" s="5" customFormat="1" ht="15" customHeight="1" x14ac:dyDescent="0.3">
      <c r="A8" s="19">
        <f t="shared" si="0"/>
        <v>4</v>
      </c>
      <c r="B8" s="54" t="s">
        <v>25</v>
      </c>
      <c r="C8" s="55">
        <v>1984</v>
      </c>
      <c r="D8" s="56" t="s">
        <v>8</v>
      </c>
      <c r="E8" s="60" t="s">
        <v>66</v>
      </c>
      <c r="F8" s="23" t="s">
        <v>31</v>
      </c>
      <c r="G8" s="12">
        <f>J8</f>
        <v>11</v>
      </c>
      <c r="H8" s="83"/>
      <c r="I8" s="83">
        <v>0</v>
      </c>
      <c r="J8" s="83">
        <v>11</v>
      </c>
      <c r="K8" s="83"/>
      <c r="L8"/>
      <c r="M8"/>
    </row>
    <row r="9" spans="1:40" s="5" customFormat="1" ht="15" customHeight="1" x14ac:dyDescent="0.3">
      <c r="A9" s="19">
        <f t="shared" si="0"/>
        <v>6</v>
      </c>
      <c r="B9" s="54" t="s">
        <v>46</v>
      </c>
      <c r="C9" s="55">
        <v>1989</v>
      </c>
      <c r="D9" s="56" t="s">
        <v>11</v>
      </c>
      <c r="E9" s="60" t="s">
        <v>52</v>
      </c>
      <c r="F9" s="23" t="s">
        <v>29</v>
      </c>
      <c r="G9" s="12">
        <f>I9</f>
        <v>10</v>
      </c>
      <c r="H9" s="77"/>
      <c r="I9" s="77">
        <v>10</v>
      </c>
      <c r="J9" s="77"/>
      <c r="K9" s="77"/>
      <c r="L9"/>
      <c r="M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40" s="5" customFormat="1" ht="15" customHeight="1" x14ac:dyDescent="0.3">
      <c r="A10" s="19">
        <f t="shared" si="0"/>
        <v>7</v>
      </c>
      <c r="B10" s="50" t="s">
        <v>14</v>
      </c>
      <c r="C10" s="51">
        <v>1990</v>
      </c>
      <c r="D10" s="52" t="s">
        <v>8</v>
      </c>
      <c r="E10" s="53" t="s">
        <v>43</v>
      </c>
      <c r="F10" s="27" t="s">
        <v>30</v>
      </c>
      <c r="G10" s="12">
        <f>J10</f>
        <v>7</v>
      </c>
      <c r="H10" s="77"/>
      <c r="I10" s="77" t="s">
        <v>62</v>
      </c>
      <c r="J10" s="77">
        <v>7</v>
      </c>
      <c r="K10" s="77"/>
      <c r="L10"/>
      <c r="M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40" s="5" customFormat="1" ht="15" customHeight="1" x14ac:dyDescent="0.3">
      <c r="A11" s="19">
        <f t="shared" si="0"/>
        <v>8</v>
      </c>
      <c r="B11" s="54" t="s">
        <v>13</v>
      </c>
      <c r="C11" s="55">
        <v>1990</v>
      </c>
      <c r="D11" s="56" t="s">
        <v>8</v>
      </c>
      <c r="E11" s="60" t="s">
        <v>57</v>
      </c>
      <c r="F11" s="23" t="s">
        <v>30</v>
      </c>
      <c r="G11" s="12">
        <f>H11</f>
        <v>5</v>
      </c>
      <c r="H11" s="77">
        <v>5</v>
      </c>
      <c r="I11" s="77"/>
      <c r="J11" s="77"/>
      <c r="K11" s="77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s="5" customFormat="1" ht="15" customHeight="1" x14ac:dyDescent="0.3">
      <c r="A12" s="19">
        <f t="shared" si="0"/>
        <v>9</v>
      </c>
      <c r="B12" s="54" t="s">
        <v>32</v>
      </c>
      <c r="C12" s="55">
        <v>2003</v>
      </c>
      <c r="D12" s="56" t="s">
        <v>11</v>
      </c>
      <c r="E12" s="48" t="s">
        <v>33</v>
      </c>
      <c r="F12" s="24" t="s">
        <v>34</v>
      </c>
      <c r="G12" s="12">
        <f>I12+J12</f>
        <v>3</v>
      </c>
      <c r="H12" s="77"/>
      <c r="I12" s="77">
        <v>0</v>
      </c>
      <c r="J12" s="77">
        <v>3</v>
      </c>
      <c r="K12" s="77"/>
      <c r="L12"/>
      <c r="M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40" s="5" customFormat="1" ht="15" customHeight="1" x14ac:dyDescent="0.3">
      <c r="A13" s="19">
        <f t="shared" si="0"/>
        <v>10</v>
      </c>
      <c r="B13" s="54" t="s">
        <v>49</v>
      </c>
      <c r="C13" s="55">
        <v>1999</v>
      </c>
      <c r="D13" s="56" t="s">
        <v>11</v>
      </c>
      <c r="E13" s="59" t="s">
        <v>72</v>
      </c>
      <c r="F13" s="26" t="s">
        <v>29</v>
      </c>
      <c r="G13" s="12">
        <f>H13</f>
        <v>1</v>
      </c>
      <c r="H13" s="83">
        <v>1</v>
      </c>
      <c r="I13" s="83"/>
      <c r="J13" s="83"/>
      <c r="K13" s="83"/>
      <c r="L13"/>
      <c r="M13"/>
    </row>
    <row r="14" spans="1:40" s="5" customFormat="1" ht="15" customHeight="1" x14ac:dyDescent="0.3">
      <c r="A14" s="19">
        <f t="shared" si="0"/>
        <v>10</v>
      </c>
      <c r="B14" s="54" t="s">
        <v>58</v>
      </c>
      <c r="C14" s="55">
        <v>2009</v>
      </c>
      <c r="D14" s="56" t="s">
        <v>11</v>
      </c>
      <c r="E14" s="60" t="s">
        <v>71</v>
      </c>
      <c r="F14" s="23" t="s">
        <v>30</v>
      </c>
      <c r="G14" s="12">
        <f>H14</f>
        <v>1</v>
      </c>
      <c r="H14" s="77">
        <v>1</v>
      </c>
      <c r="I14" s="77"/>
      <c r="J14" s="77">
        <v>0</v>
      </c>
      <c r="K14" s="77"/>
      <c r="L14"/>
      <c r="M14"/>
      <c r="N14"/>
      <c r="AI14"/>
      <c r="AJ14"/>
      <c r="AK14"/>
      <c r="AL14"/>
      <c r="AM14"/>
      <c r="AN14"/>
    </row>
    <row r="15" spans="1:40" s="5" customFormat="1" ht="15" customHeight="1" x14ac:dyDescent="0.3">
      <c r="A15" s="19">
        <f t="shared" si="0"/>
        <v>10</v>
      </c>
      <c r="B15" s="54" t="s">
        <v>26</v>
      </c>
      <c r="C15" s="57">
        <v>1982</v>
      </c>
      <c r="D15" s="58" t="s">
        <v>11</v>
      </c>
      <c r="E15" s="59" t="s">
        <v>50</v>
      </c>
      <c r="F15" s="26" t="s">
        <v>29</v>
      </c>
      <c r="G15" s="12">
        <f>H15</f>
        <v>1</v>
      </c>
      <c r="H15" s="83">
        <v>1</v>
      </c>
      <c r="I15" s="83"/>
      <c r="J15" s="83"/>
      <c r="K15" s="83"/>
      <c r="L15"/>
      <c r="M15"/>
    </row>
    <row r="16" spans="1:40" ht="15" customHeight="1" x14ac:dyDescent="0.3">
      <c r="A16" s="19">
        <f t="shared" si="0"/>
        <v>13</v>
      </c>
      <c r="B16" s="54" t="s">
        <v>47</v>
      </c>
      <c r="C16" s="55">
        <v>1982</v>
      </c>
      <c r="D16" s="56" t="s">
        <v>8</v>
      </c>
      <c r="E16" s="60" t="s">
        <v>84</v>
      </c>
      <c r="F16" s="23" t="s">
        <v>29</v>
      </c>
      <c r="G16" s="12">
        <f>I16</f>
        <v>0</v>
      </c>
      <c r="H16" s="77"/>
      <c r="I16" s="77">
        <v>0</v>
      </c>
      <c r="J16" s="77"/>
      <c r="K16" s="77"/>
      <c r="N16" s="5"/>
      <c r="AI16" s="5"/>
      <c r="AJ16" s="5"/>
      <c r="AK16" s="5"/>
      <c r="AL16" s="5"/>
      <c r="AM16" s="5"/>
      <c r="AN16" s="5"/>
    </row>
    <row r="17" spans="1:40" ht="15" customHeight="1" x14ac:dyDescent="0.3">
      <c r="A17" s="19">
        <f t="shared" si="0"/>
        <v>13</v>
      </c>
      <c r="B17" s="54" t="s">
        <v>38</v>
      </c>
      <c r="C17" s="55">
        <v>2004</v>
      </c>
      <c r="D17" s="56" t="s">
        <v>10</v>
      </c>
      <c r="E17" s="60" t="s">
        <v>39</v>
      </c>
      <c r="F17" s="23" t="s">
        <v>30</v>
      </c>
      <c r="G17" s="12">
        <f>I17</f>
        <v>0</v>
      </c>
      <c r="H17" s="77"/>
      <c r="I17" s="77">
        <v>0</v>
      </c>
      <c r="J17" s="77" t="s">
        <v>69</v>
      </c>
      <c r="K17" s="77" t="s">
        <v>69</v>
      </c>
      <c r="N17" s="5"/>
      <c r="AI17" s="5"/>
      <c r="AJ17" s="5"/>
      <c r="AK17" s="5"/>
      <c r="AL17" s="5"/>
      <c r="AM17" s="5"/>
      <c r="AN17" s="5"/>
    </row>
    <row r="18" spans="1:40" ht="15" customHeight="1" x14ac:dyDescent="0.3">
      <c r="A18" s="19">
        <f t="shared" si="0"/>
        <v>13</v>
      </c>
      <c r="B18" s="54" t="s">
        <v>59</v>
      </c>
      <c r="C18" s="55">
        <v>2004</v>
      </c>
      <c r="D18" s="56" t="s">
        <v>10</v>
      </c>
      <c r="E18" s="48" t="s">
        <v>60</v>
      </c>
      <c r="F18" s="24" t="s">
        <v>34</v>
      </c>
      <c r="G18" s="12">
        <f>H18</f>
        <v>0</v>
      </c>
      <c r="H18" s="77">
        <v>0</v>
      </c>
      <c r="I18" s="77"/>
      <c r="J18" s="77" t="s">
        <v>69</v>
      </c>
      <c r="K18" s="77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40" s="5" customFormat="1" ht="15" customHeight="1" x14ac:dyDescent="0.3">
      <c r="A19" s="19">
        <f t="shared" si="0"/>
        <v>13</v>
      </c>
      <c r="B19" s="54" t="s">
        <v>35</v>
      </c>
      <c r="C19" s="55">
        <v>2008</v>
      </c>
      <c r="D19" s="56" t="s">
        <v>11</v>
      </c>
      <c r="E19" s="60" t="s">
        <v>66</v>
      </c>
      <c r="F19" s="23" t="s">
        <v>31</v>
      </c>
      <c r="G19" s="12">
        <f>H19</f>
        <v>0</v>
      </c>
      <c r="H19" s="77">
        <v>0</v>
      </c>
      <c r="I19" s="77"/>
      <c r="J19" s="77"/>
      <c r="K19" s="77"/>
      <c r="L19"/>
      <c r="M19"/>
      <c r="AI19"/>
      <c r="AJ19"/>
      <c r="AK19"/>
      <c r="AL19"/>
      <c r="AM19"/>
      <c r="AN19"/>
    </row>
    <row r="20" spans="1:40" ht="15" customHeight="1" x14ac:dyDescent="0.3">
      <c r="A20" s="19"/>
      <c r="B20" s="54" t="s">
        <v>23</v>
      </c>
      <c r="C20" s="55">
        <v>1989</v>
      </c>
      <c r="D20" s="56" t="s">
        <v>8</v>
      </c>
      <c r="E20" s="48" t="s">
        <v>84</v>
      </c>
      <c r="F20" s="24" t="s">
        <v>29</v>
      </c>
      <c r="G20" s="12" t="s">
        <v>61</v>
      </c>
      <c r="H20" s="77"/>
      <c r="I20" s="77"/>
      <c r="J20" s="77"/>
      <c r="K20" s="77" t="s">
        <v>69</v>
      </c>
      <c r="N20" s="5"/>
      <c r="AI20" s="5"/>
      <c r="AJ20" s="5"/>
      <c r="AK20" s="5"/>
      <c r="AL20" s="5"/>
      <c r="AM20" s="5"/>
      <c r="AN20" s="5"/>
    </row>
    <row r="21" spans="1:40" s="5" customFormat="1" ht="15" customHeight="1" x14ac:dyDescent="0.3">
      <c r="A21" s="19"/>
      <c r="B21" s="54" t="s">
        <v>51</v>
      </c>
      <c r="C21" s="57">
        <v>2006</v>
      </c>
      <c r="D21" s="58" t="s">
        <v>11</v>
      </c>
      <c r="E21" s="59" t="s">
        <v>50</v>
      </c>
      <c r="F21" s="26" t="s">
        <v>29</v>
      </c>
      <c r="G21" s="12" t="s">
        <v>61</v>
      </c>
      <c r="H21" s="83"/>
      <c r="I21" s="83"/>
      <c r="J21" s="77" t="s">
        <v>69</v>
      </c>
      <c r="K21" s="77"/>
      <c r="L21"/>
      <c r="M21"/>
    </row>
    <row r="22" spans="1:40" ht="15" customHeight="1" x14ac:dyDescent="0.3">
      <c r="A22" s="19"/>
      <c r="B22" s="54" t="s">
        <v>92</v>
      </c>
      <c r="C22" s="55">
        <v>1981</v>
      </c>
      <c r="D22" s="56" t="s">
        <v>11</v>
      </c>
      <c r="E22" s="48" t="s">
        <v>93</v>
      </c>
      <c r="F22" s="24" t="s">
        <v>30</v>
      </c>
      <c r="G22" s="12" t="s">
        <v>61</v>
      </c>
      <c r="H22" s="77"/>
      <c r="I22" s="77"/>
      <c r="J22" s="77"/>
      <c r="K22" s="77" t="s">
        <v>94</v>
      </c>
      <c r="N22" s="5"/>
      <c r="AI22" s="5"/>
      <c r="AJ22" s="5"/>
      <c r="AK22" s="5"/>
      <c r="AL22" s="5"/>
      <c r="AM22" s="5"/>
      <c r="AN22" s="5"/>
    </row>
    <row r="23" spans="1:40" ht="15" customHeight="1" thickBot="1" x14ac:dyDescent="0.35">
      <c r="A23" s="68"/>
      <c r="B23" s="69"/>
      <c r="C23" s="64"/>
      <c r="D23" s="65"/>
      <c r="E23" s="66"/>
      <c r="F23" s="70"/>
      <c r="G23" s="76"/>
      <c r="H23" s="84"/>
      <c r="I23" s="84"/>
      <c r="J23" s="84"/>
      <c r="K23" s="84"/>
    </row>
    <row r="24" spans="1:40" x14ac:dyDescent="0.3">
      <c r="B24" s="14"/>
    </row>
  </sheetData>
  <sortState ref="A4:AM19">
    <sortCondition ref="A4:A19"/>
  </sortState>
  <mergeCells count="4">
    <mergeCell ref="A2:A3"/>
    <mergeCell ref="B2:D2"/>
    <mergeCell ref="F2:F3"/>
    <mergeCell ref="G2:G3"/>
  </mergeCells>
  <pageMargins left="0.31496062992125984" right="0.31496062992125984" top="0.35433070866141736" bottom="0.15748031496062992" header="0" footer="0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zoomScaleNormal="100" zoomScaleSheetLayoutView="100" workbookViewId="0">
      <pane ySplit="3" topLeftCell="A4" activePane="bottomLeft" state="frozen"/>
      <selection pane="bottomLeft" activeCell="A2" sqref="A2:A3"/>
    </sheetView>
  </sheetViews>
  <sheetFormatPr defaultRowHeight="14.4" x14ac:dyDescent="0.3"/>
  <cols>
    <col min="1" max="1" width="4.6640625" customWidth="1"/>
    <col min="2" max="2" width="23.21875" customWidth="1"/>
    <col min="3" max="3" width="6.44140625" style="6" customWidth="1"/>
    <col min="4" max="4" width="8.21875" customWidth="1"/>
    <col min="5" max="5" width="16.21875" customWidth="1"/>
    <col min="6" max="6" width="18.5546875" style="22" customWidth="1"/>
    <col min="8" max="8" width="8.6640625" customWidth="1"/>
  </cols>
  <sheetData>
    <row r="1" spans="1:8" ht="15" thickBot="1" x14ac:dyDescent="0.35">
      <c r="A1" t="s">
        <v>98</v>
      </c>
    </row>
    <row r="2" spans="1:8" ht="51" customHeight="1" thickBot="1" x14ac:dyDescent="0.35">
      <c r="A2" s="109" t="s">
        <v>0</v>
      </c>
      <c r="B2" s="115" t="s">
        <v>1</v>
      </c>
      <c r="C2" s="116"/>
      <c r="D2" s="117"/>
      <c r="E2" s="4" t="s">
        <v>5</v>
      </c>
      <c r="F2" s="125" t="s">
        <v>28</v>
      </c>
      <c r="G2" s="123" t="s">
        <v>7</v>
      </c>
      <c r="H2" s="20" t="s">
        <v>74</v>
      </c>
    </row>
    <row r="3" spans="1:8" ht="19.5" customHeight="1" thickBot="1" x14ac:dyDescent="0.35">
      <c r="A3" s="110"/>
      <c r="B3" s="1" t="s">
        <v>2</v>
      </c>
      <c r="C3" s="2" t="s">
        <v>3</v>
      </c>
      <c r="D3" s="3" t="s">
        <v>4</v>
      </c>
      <c r="E3" s="21" t="s">
        <v>6</v>
      </c>
      <c r="F3" s="126"/>
      <c r="G3" s="124"/>
      <c r="H3" s="73" t="s">
        <v>77</v>
      </c>
    </row>
    <row r="4" spans="1:8" x14ac:dyDescent="0.3">
      <c r="A4" s="18">
        <f>RANK(G4,G$4:G$5,0)</f>
        <v>1</v>
      </c>
      <c r="B4" s="50" t="s">
        <v>51</v>
      </c>
      <c r="C4" s="51">
        <v>2006</v>
      </c>
      <c r="D4" s="52" t="s">
        <v>11</v>
      </c>
      <c r="E4" s="53" t="s">
        <v>37</v>
      </c>
      <c r="F4" s="23" t="s">
        <v>29</v>
      </c>
      <c r="G4" s="16">
        <f>H4</f>
        <v>4</v>
      </c>
      <c r="H4" s="87">
        <v>4</v>
      </c>
    </row>
    <row r="5" spans="1:8" hidden="1" x14ac:dyDescent="0.3">
      <c r="A5" s="9">
        <f>RANK(G5,G$4:G$5,0)</f>
        <v>2</v>
      </c>
      <c r="B5" s="54"/>
      <c r="C5" s="55"/>
      <c r="D5" s="56"/>
      <c r="E5" s="86"/>
      <c r="F5" s="28"/>
      <c r="G5" s="13">
        <v>0</v>
      </c>
      <c r="H5" s="46"/>
    </row>
    <row r="6" spans="1:8" ht="15" thickBot="1" x14ac:dyDescent="0.35">
      <c r="A6" s="36"/>
      <c r="B6" s="63"/>
      <c r="C6" s="32"/>
      <c r="D6" s="33"/>
      <c r="E6" s="40"/>
      <c r="F6" s="37"/>
      <c r="G6" s="17"/>
      <c r="H6" s="47"/>
    </row>
  </sheetData>
  <sortState ref="A4:L5">
    <sortCondition ref="A4:A5"/>
  </sortState>
  <mergeCells count="4">
    <mergeCell ref="A2:A3"/>
    <mergeCell ref="B2:D2"/>
    <mergeCell ref="G2:G3"/>
    <mergeCell ref="F2:F3"/>
  </mergeCells>
  <pageMargins left="0.31496062992125984" right="0.31496062992125984" top="0.35433070866141736" bottom="0.1574803149606299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zoomScaleSheetLayoutView="85" workbookViewId="0">
      <pane ySplit="3" topLeftCell="A4" activePane="bottomLeft" state="frozen"/>
      <selection pane="bottomLeft" activeCell="A2" sqref="A2:A3"/>
    </sheetView>
  </sheetViews>
  <sheetFormatPr defaultRowHeight="14.4" x14ac:dyDescent="0.3"/>
  <cols>
    <col min="1" max="1" width="4.6640625" customWidth="1"/>
    <col min="2" max="2" width="24.5546875" customWidth="1"/>
    <col min="3" max="3" width="6.44140625" customWidth="1"/>
    <col min="4" max="4" width="8.21875" customWidth="1"/>
    <col min="5" max="5" width="18.5546875" style="22" customWidth="1"/>
    <col min="6" max="6" width="9.21875" style="6"/>
    <col min="7" max="10" width="8.6640625" customWidth="1"/>
  </cols>
  <sheetData>
    <row r="1" spans="1:10" ht="15" thickBot="1" x14ac:dyDescent="0.35">
      <c r="A1" t="s">
        <v>99</v>
      </c>
    </row>
    <row r="2" spans="1:10" ht="66.75" customHeight="1" thickBot="1" x14ac:dyDescent="0.35">
      <c r="A2" s="109" t="s">
        <v>0</v>
      </c>
      <c r="B2" s="115" t="s">
        <v>1</v>
      </c>
      <c r="C2" s="116"/>
      <c r="D2" s="117"/>
      <c r="E2" s="118" t="s">
        <v>28</v>
      </c>
      <c r="F2" s="123" t="s">
        <v>7</v>
      </c>
      <c r="G2" s="20" t="s">
        <v>74</v>
      </c>
      <c r="H2" s="20" t="s">
        <v>85</v>
      </c>
      <c r="I2" s="78" t="s">
        <v>87</v>
      </c>
      <c r="J2" s="78" t="s">
        <v>90</v>
      </c>
    </row>
    <row r="3" spans="1:10" ht="15" thickBot="1" x14ac:dyDescent="0.35">
      <c r="A3" s="120"/>
      <c r="B3" s="1" t="s">
        <v>2</v>
      </c>
      <c r="C3" s="2" t="s">
        <v>3</v>
      </c>
      <c r="D3" s="3" t="s">
        <v>4</v>
      </c>
      <c r="E3" s="119"/>
      <c r="F3" s="127"/>
      <c r="G3" s="75" t="s">
        <v>75</v>
      </c>
      <c r="H3" s="75" t="s">
        <v>86</v>
      </c>
      <c r="I3" s="74" t="s">
        <v>89</v>
      </c>
      <c r="J3" s="74" t="s">
        <v>89</v>
      </c>
    </row>
    <row r="4" spans="1:10" x14ac:dyDescent="0.3">
      <c r="A4" s="18">
        <f t="shared" ref="A4:A9" si="0">RANK(F4,F$4:F$11,0)</f>
        <v>1</v>
      </c>
      <c r="B4" s="34" t="s">
        <v>58</v>
      </c>
      <c r="C4" s="15">
        <v>2009</v>
      </c>
      <c r="D4" s="29" t="s">
        <v>11</v>
      </c>
      <c r="E4" s="31" t="s">
        <v>30</v>
      </c>
      <c r="F4" s="13">
        <f>G4+H4+J4</f>
        <v>43</v>
      </c>
      <c r="G4" s="108">
        <v>1</v>
      </c>
      <c r="H4" s="108">
        <v>21</v>
      </c>
      <c r="I4" s="77">
        <v>0</v>
      </c>
      <c r="J4" s="77">
        <v>21</v>
      </c>
    </row>
    <row r="5" spans="1:10" x14ac:dyDescent="0.3">
      <c r="A5" s="19">
        <f t="shared" si="0"/>
        <v>2</v>
      </c>
      <c r="B5" s="35" t="s">
        <v>68</v>
      </c>
      <c r="C5" s="8">
        <v>2008</v>
      </c>
      <c r="D5" s="7" t="s">
        <v>11</v>
      </c>
      <c r="E5" s="30" t="s">
        <v>30</v>
      </c>
      <c r="F5" s="13">
        <f>G5+H5</f>
        <v>22</v>
      </c>
      <c r="G5" s="80">
        <v>3</v>
      </c>
      <c r="H5" s="80">
        <v>19</v>
      </c>
      <c r="I5" s="77"/>
      <c r="J5" s="77"/>
    </row>
    <row r="6" spans="1:10" x14ac:dyDescent="0.3">
      <c r="A6" s="19">
        <f t="shared" si="0"/>
        <v>3</v>
      </c>
      <c r="B6" s="54" t="s">
        <v>79</v>
      </c>
      <c r="C6" s="55">
        <v>2010</v>
      </c>
      <c r="D6" s="56" t="s">
        <v>10</v>
      </c>
      <c r="E6" s="30" t="s">
        <v>29</v>
      </c>
      <c r="F6" s="13">
        <f>G6</f>
        <v>2</v>
      </c>
      <c r="G6" s="80">
        <v>2</v>
      </c>
      <c r="H6" s="80"/>
      <c r="I6" s="77"/>
      <c r="J6" s="77"/>
    </row>
    <row r="7" spans="1:10" x14ac:dyDescent="0.3">
      <c r="A7" s="19">
        <f t="shared" si="0"/>
        <v>4</v>
      </c>
      <c r="B7" s="35" t="s">
        <v>27</v>
      </c>
      <c r="C7" s="8">
        <v>2008</v>
      </c>
      <c r="D7" s="7" t="s">
        <v>11</v>
      </c>
      <c r="E7" s="30" t="s">
        <v>34</v>
      </c>
      <c r="F7" s="13">
        <f>G7</f>
        <v>1</v>
      </c>
      <c r="G7" s="80">
        <v>1</v>
      </c>
      <c r="H7" s="80"/>
      <c r="I7" s="77"/>
      <c r="J7" s="77"/>
    </row>
    <row r="8" spans="1:10" x14ac:dyDescent="0.3">
      <c r="A8" s="19">
        <f t="shared" si="0"/>
        <v>4</v>
      </c>
      <c r="B8" s="88" t="s">
        <v>80</v>
      </c>
      <c r="C8" s="15">
        <v>2008</v>
      </c>
      <c r="D8" s="29" t="s">
        <v>10</v>
      </c>
      <c r="E8" s="31" t="s">
        <v>41</v>
      </c>
      <c r="F8" s="13">
        <f>G8</f>
        <v>1</v>
      </c>
      <c r="G8" s="90">
        <v>1</v>
      </c>
      <c r="H8" s="90"/>
      <c r="I8" s="83"/>
      <c r="J8" s="83"/>
    </row>
    <row r="9" spans="1:10" x14ac:dyDescent="0.3">
      <c r="A9" s="19">
        <f t="shared" si="0"/>
        <v>6</v>
      </c>
      <c r="B9" s="89" t="s">
        <v>35</v>
      </c>
      <c r="C9" s="8">
        <v>2008</v>
      </c>
      <c r="D9" s="7" t="s">
        <v>11</v>
      </c>
      <c r="E9" s="30" t="s">
        <v>31</v>
      </c>
      <c r="F9" s="13">
        <f>G9</f>
        <v>0</v>
      </c>
      <c r="G9" s="82">
        <v>0</v>
      </c>
      <c r="H9" s="82"/>
      <c r="I9" s="77"/>
      <c r="J9" s="77"/>
    </row>
    <row r="10" spans="1:10" x14ac:dyDescent="0.3">
      <c r="A10" s="19"/>
      <c r="B10" s="35" t="s">
        <v>70</v>
      </c>
      <c r="C10" s="55">
        <v>2010</v>
      </c>
      <c r="D10" s="56" t="s">
        <v>11</v>
      </c>
      <c r="E10" s="30" t="s">
        <v>30</v>
      </c>
      <c r="F10" s="13" t="s">
        <v>61</v>
      </c>
      <c r="G10" s="92" t="s">
        <v>54</v>
      </c>
      <c r="H10" s="92"/>
      <c r="I10" s="77"/>
      <c r="J10" s="77"/>
    </row>
    <row r="11" spans="1:10" x14ac:dyDescent="0.3">
      <c r="A11" s="19"/>
      <c r="B11" s="35" t="s">
        <v>81</v>
      </c>
      <c r="C11" s="8">
        <v>2011</v>
      </c>
      <c r="D11" s="7" t="s">
        <v>10</v>
      </c>
      <c r="E11" s="30" t="s">
        <v>95</v>
      </c>
      <c r="F11" s="13" t="s">
        <v>61</v>
      </c>
      <c r="G11" s="92" t="s">
        <v>69</v>
      </c>
      <c r="H11" s="92"/>
      <c r="I11" s="77"/>
      <c r="J11" s="77" t="s">
        <v>69</v>
      </c>
    </row>
    <row r="12" spans="1:10" ht="15" thickBot="1" x14ac:dyDescent="0.35">
      <c r="A12" s="71"/>
      <c r="B12" s="63"/>
      <c r="C12" s="32"/>
      <c r="D12" s="33"/>
      <c r="E12" s="72"/>
      <c r="F12" s="17"/>
      <c r="G12" s="47"/>
      <c r="H12" s="47"/>
      <c r="I12" s="103"/>
      <c r="J12" s="103"/>
    </row>
    <row r="13" spans="1:10" x14ac:dyDescent="0.3">
      <c r="G13" s="10"/>
      <c r="H13" s="10"/>
    </row>
    <row r="14" spans="1:10" x14ac:dyDescent="0.3">
      <c r="G14" s="10"/>
      <c r="H14" s="10"/>
    </row>
    <row r="15" spans="1:10" x14ac:dyDescent="0.3">
      <c r="G15" s="10"/>
      <c r="H15" s="10"/>
    </row>
    <row r="16" spans="1:10" x14ac:dyDescent="0.3">
      <c r="G16" s="10"/>
      <c r="H16" s="10"/>
    </row>
    <row r="17" spans="7:8" x14ac:dyDescent="0.3">
      <c r="G17" s="10"/>
      <c r="H17" s="10"/>
    </row>
    <row r="19" spans="7:8" x14ac:dyDescent="0.3">
      <c r="G19" s="10"/>
      <c r="H19" s="10"/>
    </row>
    <row r="20" spans="7:8" x14ac:dyDescent="0.3">
      <c r="G20" s="10"/>
      <c r="H20" s="10"/>
    </row>
    <row r="21" spans="7:8" x14ac:dyDescent="0.3">
      <c r="G21" s="10"/>
      <c r="H21" s="10"/>
    </row>
    <row r="22" spans="7:8" x14ac:dyDescent="0.3">
      <c r="G22" s="10"/>
      <c r="H22" s="10"/>
    </row>
    <row r="23" spans="7:8" x14ac:dyDescent="0.3">
      <c r="G23" s="10"/>
      <c r="H23" s="10"/>
    </row>
    <row r="24" spans="7:8" x14ac:dyDescent="0.3">
      <c r="G24" s="10"/>
      <c r="H24" s="10"/>
    </row>
    <row r="25" spans="7:8" x14ac:dyDescent="0.3">
      <c r="G25" s="10"/>
      <c r="H25" s="10"/>
    </row>
    <row r="26" spans="7:8" x14ac:dyDescent="0.3">
      <c r="G26" s="10"/>
      <c r="H26" s="10"/>
    </row>
    <row r="27" spans="7:8" x14ac:dyDescent="0.3">
      <c r="G27" s="10"/>
      <c r="H27" s="10"/>
    </row>
    <row r="28" spans="7:8" x14ac:dyDescent="0.3">
      <c r="G28" s="10"/>
      <c r="H28" s="10"/>
    </row>
    <row r="29" spans="7:8" x14ac:dyDescent="0.3">
      <c r="G29" s="10"/>
      <c r="H29" s="10"/>
    </row>
    <row r="30" spans="7:8" x14ac:dyDescent="0.3">
      <c r="G30" s="10"/>
      <c r="H30" s="10"/>
    </row>
    <row r="31" spans="7:8" x14ac:dyDescent="0.3">
      <c r="G31" s="10"/>
      <c r="H31" s="10"/>
    </row>
    <row r="32" spans="7:8" x14ac:dyDescent="0.3">
      <c r="G32" s="10"/>
      <c r="H32" s="10"/>
    </row>
    <row r="33" spans="7:8" x14ac:dyDescent="0.3">
      <c r="G33" s="10"/>
      <c r="H33" s="10"/>
    </row>
    <row r="34" spans="7:8" x14ac:dyDescent="0.3">
      <c r="G34" s="10"/>
      <c r="H34" s="10"/>
    </row>
    <row r="35" spans="7:8" x14ac:dyDescent="0.3">
      <c r="G35" s="10"/>
      <c r="H35" s="10"/>
    </row>
  </sheetData>
  <sortState ref="A4:J9">
    <sortCondition ref="A4:A9"/>
  </sortState>
  <mergeCells count="4">
    <mergeCell ref="A2:A3"/>
    <mergeCell ref="B2:D2"/>
    <mergeCell ref="F2:F3"/>
    <mergeCell ref="E2:E3"/>
  </mergeCells>
  <printOptions horizontalCentered="1"/>
  <pageMargins left="0.31496062992125984" right="0.31496062992125984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основной</vt:lpstr>
      <vt:lpstr>подводящий</vt:lpstr>
      <vt:lpstr>юниоры</vt:lpstr>
      <vt:lpstr>юноши</vt:lpstr>
      <vt:lpstr>основной!Область_печати</vt:lpstr>
      <vt:lpstr>подводящий!Область_печати</vt:lpstr>
      <vt:lpstr>юниоры!Область_печати</vt:lpstr>
      <vt:lpstr>юноши!Область_печати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2026-09-09T15:01:23Z</dcterms:modified>
</cp:coreProperties>
</file>